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wcd.sharepoint.com/sites/CommunityFundingPartnership/Shared Documents/General/2026/2026 Lake Avery/"/>
    </mc:Choice>
  </mc:AlternateContent>
  <xr:revisionPtr revIDLastSave="20" documentId="8_{A5877576-743E-4FB9-B0C8-7433B60862B0}" xr6:coauthVersionLast="47" xr6:coauthVersionMax="47" xr10:uidLastSave="{B2BD5F88-9F86-4B14-A978-89F2A2E97C2F}"/>
  <bookViews>
    <workbookView xWindow="-28920" yWindow="-15" windowWidth="29040" windowHeight="15720" xr2:uid="{0D0F4B0B-3D9C-4B38-A915-1D2F0A51503A}"/>
  </bookViews>
  <sheets>
    <sheet name="Budget Worksheet" sheetId="1" r:id="rId1"/>
  </sheets>
  <definedNames>
    <definedName name="_xlnm.Print_Area" localSheetId="0">'Budget Worksheet'!$A$1:$J$29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Q12" i="1"/>
  <c r="Q13" i="1"/>
  <c r="Q11" i="1"/>
  <c r="P14" i="1"/>
  <c r="O14" i="1"/>
  <c r="E12" i="1"/>
  <c r="G26" i="1"/>
  <c r="J27" i="1" s="1"/>
  <c r="I26" i="1"/>
  <c r="J29" i="1" s="1"/>
  <c r="J24" i="1"/>
  <c r="E11" i="1"/>
  <c r="E10" i="1"/>
  <c r="C17" i="1"/>
  <c r="D17" i="1"/>
  <c r="Q14" i="1" l="1"/>
  <c r="J23" i="1"/>
  <c r="H26" i="1"/>
  <c r="J28" i="1" s="1"/>
  <c r="E17" i="1"/>
  <c r="J25" i="1"/>
  <c r="J26" i="1" l="1"/>
</calcChain>
</file>

<file path=xl/sharedStrings.xml><?xml version="1.0" encoding="utf-8"?>
<sst xmlns="http://schemas.openxmlformats.org/spreadsheetml/2006/main" count="48" uniqueCount="42">
  <si>
    <t>Budget Worksheet</t>
  </si>
  <si>
    <t>Matching Funds</t>
  </si>
  <si>
    <t>Funding Partner*</t>
  </si>
  <si>
    <t>Cash</t>
  </si>
  <si>
    <t>In-Kind</t>
  </si>
  <si>
    <t>Total</t>
  </si>
  <si>
    <t>Funds Committed (Y/N)</t>
  </si>
  <si>
    <t>*Include applicant and additional partners</t>
  </si>
  <si>
    <t>Project Budget</t>
  </si>
  <si>
    <t>Task No.*</t>
  </si>
  <si>
    <t>Task Name</t>
  </si>
  <si>
    <t>Units**</t>
  </si>
  <si>
    <t># of Units</t>
  </si>
  <si>
    <t>Cost Per Unit</t>
  </si>
  <si>
    <t>CRD Funds</t>
  </si>
  <si>
    <t>Cash Match</t>
  </si>
  <si>
    <t>In-kind Match</t>
  </si>
  <si>
    <t>Total Project Cost</t>
  </si>
  <si>
    <t>*Add sub-tasks, as-needed</t>
  </si>
  <si>
    <t>CRD</t>
  </si>
  <si>
    <t>**I.e. hours (HRS), cubic yards (CY), square feet (SQFT), lump sum (LS) etc.</t>
  </si>
  <si>
    <t>In-Kind Match</t>
  </si>
  <si>
    <t>Please note: administrative costs must be 10% or less of the total grant request.</t>
  </si>
  <si>
    <t>Feasibility Study</t>
  </si>
  <si>
    <t>Project Name:  Lake Avery Reservoir Enlargement Feasibility Study</t>
  </si>
  <si>
    <t>Y</t>
  </si>
  <si>
    <t>Tentative</t>
  </si>
  <si>
    <t>Project Coordinator</t>
  </si>
  <si>
    <t>RBC</t>
  </si>
  <si>
    <t>YJWCD</t>
  </si>
  <si>
    <t>Admin</t>
  </si>
  <si>
    <t>PC</t>
  </si>
  <si>
    <t xml:space="preserve">Total: </t>
  </si>
  <si>
    <t>Colorado River District</t>
  </si>
  <si>
    <t>N</t>
  </si>
  <si>
    <t xml:space="preserve">Rio Blanco County </t>
  </si>
  <si>
    <t>Feasibility</t>
  </si>
  <si>
    <t>RBC Administration</t>
  </si>
  <si>
    <t>Project Applicant:  Yellow Jacket Water Conservancy District in partnership with Rio Blanco County</t>
  </si>
  <si>
    <t>Date:  6/8/2026</t>
  </si>
  <si>
    <t>*$8,000 admin is in-kind</t>
  </si>
  <si>
    <t xml:space="preserve">Internal math to show contributions by funder.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</si>
</sst>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</font>
    <font>
      <sz val="11"/>
      <color theme="1"/>
      <name val="Times New Roman"/>
    </font>
    <font>
      <b/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2" fontId="3" fillId="3" borderId="15" xfId="0" applyNumberFormat="1" applyFont="1" applyFill="1" applyBorder="1" applyAlignment="1">
      <alignment horizontal="left" vertical="top" wrapText="1"/>
    </xf>
    <xf numFmtId="44" fontId="3" fillId="3" borderId="15" xfId="1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2" fontId="3" fillId="3" borderId="15" xfId="0" applyNumberFormat="1" applyFont="1" applyFill="1" applyBorder="1" applyAlignment="1">
      <alignment horizontal="left" vertical="center"/>
    </xf>
    <xf numFmtId="44" fontId="3" fillId="3" borderId="15" xfId="1" applyFont="1" applyFill="1" applyBorder="1" applyAlignment="1">
      <alignment horizontal="left" vertical="center"/>
    </xf>
    <xf numFmtId="44" fontId="3" fillId="4" borderId="14" xfId="1" applyFont="1" applyFill="1" applyBorder="1" applyAlignment="1">
      <alignment horizontal="left" vertical="top" wrapText="1"/>
    </xf>
    <xf numFmtId="44" fontId="3" fillId="4" borderId="14" xfId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4" fontId="3" fillId="2" borderId="26" xfId="1" applyFont="1" applyFill="1" applyBorder="1" applyAlignment="1">
      <alignment horizontal="left" vertical="top" wrapText="1"/>
    </xf>
    <xf numFmtId="44" fontId="3" fillId="2" borderId="26" xfId="1" applyFont="1" applyFill="1" applyBorder="1" applyAlignment="1">
      <alignment horizontal="left" vertical="center"/>
    </xf>
    <xf numFmtId="49" fontId="2" fillId="2" borderId="2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6" borderId="0" xfId="0" applyFont="1" applyFill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6" borderId="33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34" xfId="0" applyFont="1" applyBorder="1" applyAlignment="1">
      <alignment horizontal="left" wrapText="1"/>
    </xf>
    <xf numFmtId="164" fontId="2" fillId="0" borderId="34" xfId="0" applyNumberFormat="1" applyFont="1" applyBorder="1" applyAlignment="1">
      <alignment horizontal="left" wrapText="1"/>
    </xf>
    <xf numFmtId="0" fontId="5" fillId="0" borderId="2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2" fillId="7" borderId="34" xfId="0" applyFont="1" applyFill="1" applyBorder="1" applyAlignment="1">
      <alignment horizontal="left" wrapText="1"/>
    </xf>
    <xf numFmtId="164" fontId="2" fillId="7" borderId="34" xfId="0" applyNumberFormat="1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2" fillId="4" borderId="2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44" fontId="3" fillId="4" borderId="38" xfId="1" applyFont="1" applyFill="1" applyBorder="1" applyAlignment="1">
      <alignment horizontal="left" vertical="top" wrapText="1"/>
    </xf>
    <xf numFmtId="44" fontId="3" fillId="5" borderId="39" xfId="1" applyFont="1" applyFill="1" applyBorder="1"/>
    <xf numFmtId="44" fontId="3" fillId="4" borderId="38" xfId="1" applyFont="1" applyFill="1" applyBorder="1" applyAlignment="1">
      <alignment horizontal="left"/>
    </xf>
    <xf numFmtId="44" fontId="3" fillId="5" borderId="40" xfId="1" applyFont="1" applyFill="1" applyBorder="1"/>
    <xf numFmtId="0" fontId="2" fillId="0" borderId="14" xfId="0" applyFont="1" applyBorder="1" applyAlignment="1">
      <alignment horizontal="left" wrapText="1"/>
    </xf>
    <xf numFmtId="165" fontId="3" fillId="5" borderId="41" xfId="0" applyNumberFormat="1" applyFont="1" applyFill="1" applyBorder="1"/>
    <xf numFmtId="165" fontId="3" fillId="5" borderId="42" xfId="0" applyNumberFormat="1" applyFont="1" applyFill="1" applyBorder="1"/>
    <xf numFmtId="165" fontId="3" fillId="5" borderId="43" xfId="0" applyNumberFormat="1" applyFont="1" applyFill="1" applyBorder="1"/>
    <xf numFmtId="165" fontId="0" fillId="0" borderId="0" xfId="0" applyNumberFormat="1"/>
    <xf numFmtId="0" fontId="2" fillId="0" borderId="44" xfId="0" applyFont="1" applyBorder="1" applyAlignment="1">
      <alignment horizontal="left" wrapText="1"/>
    </xf>
    <xf numFmtId="164" fontId="2" fillId="0" borderId="44" xfId="0" applyNumberFormat="1" applyFont="1" applyBorder="1" applyAlignment="1">
      <alignment horizontal="left" wrapText="1"/>
    </xf>
    <xf numFmtId="164" fontId="2" fillId="7" borderId="44" xfId="0" applyNumberFormat="1" applyFont="1" applyFill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164" fontId="2" fillId="0" borderId="45" xfId="0" applyNumberFormat="1" applyFont="1" applyBorder="1" applyAlignment="1">
      <alignment horizontal="left" wrapText="1"/>
    </xf>
    <xf numFmtId="164" fontId="2" fillId="7" borderId="45" xfId="0" applyNumberFormat="1" applyFont="1" applyFill="1" applyBorder="1" applyAlignment="1">
      <alignment horizontal="left" wrapText="1"/>
    </xf>
    <xf numFmtId="0" fontId="0" fillId="0" borderId="14" xfId="0" applyBorder="1"/>
    <xf numFmtId="164" fontId="2" fillId="7" borderId="14" xfId="0" applyNumberFormat="1" applyFont="1" applyFill="1" applyBorder="1" applyAlignment="1">
      <alignment horizontal="left" wrapText="1"/>
    </xf>
    <xf numFmtId="0" fontId="0" fillId="8" borderId="0" xfId="0" applyFill="1"/>
    <xf numFmtId="0" fontId="9" fillId="8" borderId="0" xfId="0" applyFont="1" applyFill="1"/>
    <xf numFmtId="44" fontId="0" fillId="8" borderId="0" xfId="1" applyFont="1" applyFill="1"/>
    <xf numFmtId="44" fontId="0" fillId="8" borderId="0" xfId="0" applyNumberFormat="1" applyFill="1"/>
    <xf numFmtId="49" fontId="2" fillId="5" borderId="16" xfId="0" applyNumberFormat="1" applyFont="1" applyFill="1" applyBorder="1" applyAlignment="1">
      <alignment horizontal="right" vertical="center" wrapText="1"/>
    </xf>
    <xf numFmtId="49" fontId="2" fillId="5" borderId="17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726723</xdr:colOff>
      <xdr:row>0</xdr:row>
      <xdr:rowOff>84668</xdr:rowOff>
    </xdr:from>
    <xdr:to>
      <xdr:col>6</xdr:col>
      <xdr:colOff>7558</xdr:colOff>
      <xdr:row>1</xdr:row>
      <xdr:rowOff>1234723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774AB0-7D41-4ACA-8650-4562F29F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556" y="84668"/>
          <a:ext cx="1333499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0B6B-6B7D-4310-998D-DC76E1A6E589}">
  <sheetPr>
    <pageSetUpPr fitToPage="1"/>
  </sheetPr>
  <dimension ref="A1:Q31"/>
  <sheetViews>
    <sheetView tabSelected="1" zoomScale="90" zoomScaleNormal="90" workbookViewId="0">
      <selection activeCell="O24" sqref="O24"/>
    </sheetView>
  </sheetViews>
  <sheetFormatPr defaultRowHeight="15" x14ac:dyDescent="0.25"/>
  <cols>
    <col min="1" max="1" width="7" customWidth="1"/>
    <col min="2" max="2" width="35.85546875" customWidth="1"/>
    <col min="3" max="3" width="13.28515625" customWidth="1"/>
    <col min="4" max="4" width="13.85546875" customWidth="1"/>
    <col min="5" max="5" width="14.85546875" customWidth="1"/>
    <col min="6" max="6" width="0.85546875" customWidth="1"/>
    <col min="7" max="9" width="15" customWidth="1"/>
    <col min="10" max="10" width="21" customWidth="1"/>
    <col min="14" max="14" width="16.5703125" customWidth="1"/>
    <col min="15" max="15" width="12.140625" bestFit="1" customWidth="1"/>
    <col min="16" max="16" width="15.28515625" customWidth="1"/>
    <col min="17" max="17" width="13.28515625" bestFit="1" customWidth="1"/>
  </cols>
  <sheetData>
    <row r="1" spans="1:17" x14ac:dyDescent="0.25">
      <c r="A1" s="69"/>
      <c r="B1" s="70"/>
      <c r="C1" s="70"/>
      <c r="D1" s="70"/>
      <c r="E1" s="70"/>
      <c r="F1" s="70"/>
      <c r="G1" s="70"/>
      <c r="H1" s="70"/>
      <c r="I1" s="70"/>
      <c r="J1" s="71"/>
    </row>
    <row r="2" spans="1:17" ht="101.1" customHeight="1" x14ac:dyDescent="0.25">
      <c r="A2" s="72"/>
      <c r="B2" s="73"/>
      <c r="C2" s="73"/>
      <c r="D2" s="73"/>
      <c r="E2" s="73"/>
      <c r="F2" s="73"/>
      <c r="G2" s="73"/>
      <c r="H2" s="73"/>
      <c r="I2" s="73"/>
      <c r="J2" s="74"/>
    </row>
    <row r="3" spans="1:17" ht="18.75" x14ac:dyDescent="0.2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7"/>
    </row>
    <row r="4" spans="1:17" ht="15.75" x14ac:dyDescent="0.25">
      <c r="A4" s="78" t="s">
        <v>39</v>
      </c>
      <c r="B4" s="79"/>
      <c r="C4" s="79"/>
      <c r="D4" s="79"/>
      <c r="E4" s="79"/>
      <c r="F4" s="79"/>
      <c r="G4" s="79"/>
      <c r="H4" s="79"/>
      <c r="I4" s="79"/>
      <c r="J4" s="80"/>
    </row>
    <row r="5" spans="1:17" ht="15.75" x14ac:dyDescent="0.25">
      <c r="A5" s="81" t="s">
        <v>24</v>
      </c>
      <c r="B5" s="82"/>
      <c r="C5" s="82"/>
      <c r="D5" s="82"/>
      <c r="E5" s="82"/>
      <c r="F5" s="82"/>
      <c r="G5" s="82"/>
      <c r="H5" s="82"/>
      <c r="I5" s="82"/>
      <c r="J5" s="83"/>
    </row>
    <row r="6" spans="1:17" ht="15.75" x14ac:dyDescent="0.25">
      <c r="A6" s="81" t="s">
        <v>38</v>
      </c>
      <c r="B6" s="82"/>
      <c r="C6" s="82"/>
      <c r="D6" s="82"/>
      <c r="E6" s="82"/>
      <c r="F6" s="82"/>
      <c r="G6" s="82"/>
      <c r="H6" s="82"/>
      <c r="I6" s="82"/>
      <c r="J6" s="83"/>
    </row>
    <row r="7" spans="1:17" ht="15.75" x14ac:dyDescent="0.25">
      <c r="A7" s="22"/>
      <c r="B7" s="23"/>
      <c r="C7" s="23"/>
      <c r="D7" s="23"/>
      <c r="E7" s="23"/>
      <c r="F7" s="23"/>
      <c r="G7" s="23"/>
      <c r="H7" s="23"/>
      <c r="I7" s="23"/>
      <c r="J7" s="24"/>
    </row>
    <row r="8" spans="1:17" ht="16.5" x14ac:dyDescent="0.25">
      <c r="A8" s="35" t="s">
        <v>1</v>
      </c>
      <c r="B8" s="26"/>
      <c r="C8" s="26"/>
      <c r="D8" s="26"/>
      <c r="E8" s="26"/>
      <c r="F8" s="26"/>
      <c r="G8" s="27"/>
      <c r="H8" s="23"/>
      <c r="I8" s="23"/>
      <c r="J8" s="24"/>
    </row>
    <row r="9" spans="1:17" ht="47.25" x14ac:dyDescent="0.25">
      <c r="A9" s="28"/>
      <c r="B9" s="33" t="s">
        <v>2</v>
      </c>
      <c r="C9" s="33" t="s">
        <v>3</v>
      </c>
      <c r="D9" s="33" t="s">
        <v>4</v>
      </c>
      <c r="E9" s="37" t="s">
        <v>5</v>
      </c>
      <c r="F9" s="25"/>
      <c r="G9" s="29" t="s">
        <v>6</v>
      </c>
      <c r="H9" s="23"/>
      <c r="I9" s="23"/>
      <c r="J9" s="24"/>
      <c r="L9" s="63"/>
      <c r="M9" s="63" t="s">
        <v>41</v>
      </c>
      <c r="N9" s="63"/>
      <c r="O9" s="63"/>
      <c r="P9" s="63"/>
      <c r="Q9" s="63"/>
    </row>
    <row r="10" spans="1:17" ht="15.75" x14ac:dyDescent="0.25">
      <c r="A10" s="28"/>
      <c r="B10" s="33" t="s">
        <v>35</v>
      </c>
      <c r="C10" s="34">
        <v>100000</v>
      </c>
      <c r="D10" s="34">
        <v>8000</v>
      </c>
      <c r="E10" s="38">
        <f>SUM(C10:D10)</f>
        <v>108000</v>
      </c>
      <c r="F10" s="25"/>
      <c r="G10" s="50" t="s">
        <v>26</v>
      </c>
      <c r="H10" s="23"/>
      <c r="I10" s="23"/>
      <c r="J10" s="24"/>
      <c r="L10" s="63"/>
      <c r="M10" s="63"/>
      <c r="N10" s="64" t="s">
        <v>28</v>
      </c>
      <c r="O10" s="64" t="s">
        <v>29</v>
      </c>
      <c r="P10" s="64" t="s">
        <v>19</v>
      </c>
      <c r="Q10" s="64" t="s">
        <v>5</v>
      </c>
    </row>
    <row r="11" spans="1:17" ht="15.75" x14ac:dyDescent="0.25">
      <c r="A11" s="28"/>
      <c r="B11" s="33" t="s">
        <v>29</v>
      </c>
      <c r="C11" s="34">
        <v>40000</v>
      </c>
      <c r="D11" s="34"/>
      <c r="E11" s="38">
        <f>SUM(C11:D11)</f>
        <v>40000</v>
      </c>
      <c r="F11" s="25"/>
      <c r="G11" s="50" t="s">
        <v>25</v>
      </c>
      <c r="H11" s="23"/>
      <c r="I11" s="23"/>
      <c r="J11" s="24"/>
      <c r="L11" s="63"/>
      <c r="M11" s="64" t="s">
        <v>36</v>
      </c>
      <c r="N11" s="65">
        <v>95000</v>
      </c>
      <c r="O11" s="65">
        <v>25000</v>
      </c>
      <c r="P11" s="65">
        <v>100000</v>
      </c>
      <c r="Q11" s="66">
        <f>N11+O11+P11</f>
        <v>220000</v>
      </c>
    </row>
    <row r="12" spans="1:17" ht="15.75" x14ac:dyDescent="0.25">
      <c r="A12" s="28"/>
      <c r="B12" s="33" t="s">
        <v>33</v>
      </c>
      <c r="C12" s="34">
        <v>109000</v>
      </c>
      <c r="E12" s="38">
        <f t="shared" ref="E12" si="0">SUM(C12:D12)</f>
        <v>109000</v>
      </c>
      <c r="F12" s="25"/>
      <c r="G12" s="50" t="s">
        <v>34</v>
      </c>
      <c r="H12" s="23"/>
      <c r="I12" s="23"/>
      <c r="J12" s="24"/>
      <c r="L12" s="63"/>
      <c r="M12" s="64" t="s">
        <v>30</v>
      </c>
      <c r="N12" s="65">
        <v>8000</v>
      </c>
      <c r="O12" s="65">
        <v>10000</v>
      </c>
      <c r="P12" s="65">
        <v>4000</v>
      </c>
      <c r="Q12" s="66">
        <f t="shared" ref="Q12:Q14" si="1">N12+O12+P12</f>
        <v>22000</v>
      </c>
    </row>
    <row r="13" spans="1:17" ht="15.75" x14ac:dyDescent="0.25">
      <c r="A13" s="28"/>
      <c r="B13" s="55"/>
      <c r="C13" s="56"/>
      <c r="D13" s="56"/>
      <c r="E13" s="57"/>
      <c r="F13" s="25"/>
      <c r="G13" s="50"/>
      <c r="H13" s="23"/>
      <c r="I13" s="23"/>
      <c r="J13" s="24"/>
      <c r="L13" s="63"/>
      <c r="M13" s="64" t="s">
        <v>31</v>
      </c>
      <c r="N13" s="65">
        <v>5000</v>
      </c>
      <c r="O13" s="65">
        <v>5000</v>
      </c>
      <c r="P13" s="65">
        <v>5000</v>
      </c>
      <c r="Q13" s="66">
        <f t="shared" si="1"/>
        <v>15000</v>
      </c>
    </row>
    <row r="14" spans="1:17" ht="15.75" x14ac:dyDescent="0.25">
      <c r="A14" s="28"/>
      <c r="B14" s="61"/>
      <c r="C14" s="61"/>
      <c r="D14" s="61"/>
      <c r="E14" s="62"/>
      <c r="F14" s="25"/>
      <c r="G14" s="50"/>
      <c r="H14" s="23"/>
      <c r="I14" s="23"/>
      <c r="J14" s="24"/>
      <c r="L14" s="63"/>
      <c r="M14" s="63" t="s">
        <v>32</v>
      </c>
      <c r="N14" s="66">
        <f>+N11+N12+N13</f>
        <v>108000</v>
      </c>
      <c r="O14" s="66">
        <f>+O11+O12+O13</f>
        <v>40000</v>
      </c>
      <c r="P14" s="66">
        <f>+P11+P12+P13</f>
        <v>109000</v>
      </c>
      <c r="Q14" s="66">
        <f t="shared" si="1"/>
        <v>257000</v>
      </c>
    </row>
    <row r="15" spans="1:17" ht="15.75" x14ac:dyDescent="0.25">
      <c r="A15" s="28"/>
      <c r="B15" s="61"/>
      <c r="C15" s="61"/>
      <c r="D15" s="61"/>
      <c r="E15" s="62"/>
      <c r="F15" s="25"/>
      <c r="G15" s="50"/>
      <c r="H15" s="23"/>
      <c r="I15" s="23"/>
      <c r="J15" s="24"/>
      <c r="L15" s="63"/>
      <c r="M15" s="63"/>
      <c r="N15" s="63" t="s">
        <v>40</v>
      </c>
      <c r="O15" s="63"/>
      <c r="P15" s="63"/>
      <c r="Q15" s="63"/>
    </row>
    <row r="16" spans="1:17" ht="15.75" x14ac:dyDescent="0.25">
      <c r="A16" s="28"/>
      <c r="B16" s="58"/>
      <c r="C16" s="59"/>
      <c r="D16" s="59"/>
      <c r="E16" s="60"/>
      <c r="F16" s="25"/>
      <c r="G16" s="50"/>
      <c r="H16" s="23"/>
      <c r="I16" s="23"/>
      <c r="J16" s="24"/>
    </row>
    <row r="17" spans="1:10" ht="15.75" x14ac:dyDescent="0.25">
      <c r="A17" s="30"/>
      <c r="B17" s="37" t="s">
        <v>5</v>
      </c>
      <c r="C17" s="38">
        <f>SUM(C10:C16)</f>
        <v>249000</v>
      </c>
      <c r="D17" s="38">
        <f>SUM(D10:D16)</f>
        <v>8000</v>
      </c>
      <c r="E17" s="38">
        <f>SUM(E10:E16)</f>
        <v>257000</v>
      </c>
      <c r="F17" s="31"/>
      <c r="G17" s="50"/>
      <c r="H17" s="23"/>
      <c r="I17" s="23"/>
      <c r="J17" s="24"/>
    </row>
    <row r="18" spans="1:10" ht="15.75" x14ac:dyDescent="0.25">
      <c r="A18" s="23"/>
      <c r="B18" s="41" t="s">
        <v>7</v>
      </c>
      <c r="C18" s="23"/>
      <c r="D18" s="23"/>
      <c r="E18" s="23"/>
      <c r="F18" s="23"/>
      <c r="G18" s="23"/>
      <c r="H18" s="23"/>
      <c r="I18" s="23"/>
      <c r="J18" s="24"/>
    </row>
    <row r="19" spans="1:10" ht="10.5" customHeight="1" x14ac:dyDescent="0.25">
      <c r="A19" s="23"/>
      <c r="B19" s="32"/>
      <c r="C19" s="23"/>
      <c r="D19" s="23"/>
      <c r="E19" s="23"/>
      <c r="F19" s="23"/>
      <c r="G19" s="23"/>
      <c r="H19" s="23"/>
      <c r="I19" s="23"/>
      <c r="J19" s="24"/>
    </row>
    <row r="20" spans="1:10" ht="4.5" customHeight="1" x14ac:dyDescent="0.25">
      <c r="A20" s="1"/>
      <c r="B20" s="2"/>
      <c r="C20" s="2"/>
      <c r="D20" s="2"/>
      <c r="E20" s="2"/>
      <c r="F20" s="2"/>
      <c r="G20" s="2"/>
      <c r="H20" s="2"/>
      <c r="I20" s="2"/>
      <c r="J20" s="3"/>
    </row>
    <row r="21" spans="1:10" ht="16.5" customHeight="1" x14ac:dyDescent="0.25">
      <c r="A21" s="36" t="s">
        <v>8</v>
      </c>
      <c r="B21" s="23"/>
      <c r="C21" s="23"/>
      <c r="D21" s="23"/>
      <c r="E21" s="23"/>
      <c r="F21" s="23"/>
      <c r="G21" s="23"/>
      <c r="H21" s="23"/>
      <c r="I21" s="23"/>
      <c r="J21" s="24"/>
    </row>
    <row r="22" spans="1:10" ht="31.5" x14ac:dyDescent="0.25">
      <c r="A22" s="4" t="s">
        <v>9</v>
      </c>
      <c r="B22" s="5" t="s">
        <v>10</v>
      </c>
      <c r="C22" s="5" t="s">
        <v>11</v>
      </c>
      <c r="D22" s="6" t="s">
        <v>12</v>
      </c>
      <c r="E22" s="7" t="s">
        <v>13</v>
      </c>
      <c r="F22" s="18"/>
      <c r="G22" s="42" t="s">
        <v>14</v>
      </c>
      <c r="H22" s="43" t="s">
        <v>15</v>
      </c>
      <c r="I22" s="44" t="s">
        <v>16</v>
      </c>
      <c r="J22" s="45" t="s">
        <v>5</v>
      </c>
    </row>
    <row r="23" spans="1:10" ht="15.75" x14ac:dyDescent="0.25">
      <c r="A23" s="8">
        <v>1</v>
      </c>
      <c r="B23" s="9" t="s">
        <v>23</v>
      </c>
      <c r="C23" s="9"/>
      <c r="D23" s="10"/>
      <c r="E23" s="11">
        <v>220000</v>
      </c>
      <c r="F23" s="19"/>
      <c r="G23" s="46">
        <v>100000</v>
      </c>
      <c r="H23" s="16">
        <v>120000</v>
      </c>
      <c r="I23" s="16"/>
      <c r="J23" s="47">
        <f>SUM(G23:I23)</f>
        <v>220000</v>
      </c>
    </row>
    <row r="24" spans="1:10" ht="15.75" x14ac:dyDescent="0.25">
      <c r="A24" s="12">
        <v>2</v>
      </c>
      <c r="B24" s="13" t="s">
        <v>37</v>
      </c>
      <c r="C24" s="13"/>
      <c r="D24" s="14"/>
      <c r="E24" s="15">
        <v>22000</v>
      </c>
      <c r="F24" s="20"/>
      <c r="G24" s="48">
        <v>4000</v>
      </c>
      <c r="H24" s="17">
        <v>10000</v>
      </c>
      <c r="I24" s="17">
        <v>8000</v>
      </c>
      <c r="J24" s="47">
        <f>SUM(G24:I24)</f>
        <v>22000</v>
      </c>
    </row>
    <row r="25" spans="1:10" ht="15.75" x14ac:dyDescent="0.25">
      <c r="A25" s="12">
        <v>3</v>
      </c>
      <c r="B25" s="13" t="s">
        <v>27</v>
      </c>
      <c r="C25" s="13"/>
      <c r="D25" s="14"/>
      <c r="E25" s="15">
        <v>15000</v>
      </c>
      <c r="F25" s="20"/>
      <c r="G25" s="48">
        <v>5000</v>
      </c>
      <c r="H25" s="17">
        <v>10000</v>
      </c>
      <c r="I25" s="17"/>
      <c r="J25" s="49">
        <f>SUM(G25:I25)</f>
        <v>15000</v>
      </c>
    </row>
    <row r="26" spans="1:10" ht="16.5" thickBot="1" x14ac:dyDescent="0.3">
      <c r="A26" s="67" t="s">
        <v>17</v>
      </c>
      <c r="B26" s="68"/>
      <c r="C26" s="68"/>
      <c r="D26" s="68"/>
      <c r="E26" s="68"/>
      <c r="F26" s="21"/>
      <c r="G26" s="51">
        <f>SUM(G23:G25)</f>
        <v>109000</v>
      </c>
      <c r="H26" s="52">
        <f>SUM(H23:H25)</f>
        <v>140000</v>
      </c>
      <c r="I26" s="52">
        <f>SUM(I23:I25)</f>
        <v>8000</v>
      </c>
      <c r="J26" s="53">
        <f>SUM(J23:J25)</f>
        <v>257000</v>
      </c>
    </row>
    <row r="27" spans="1:10" ht="16.5" thickBot="1" x14ac:dyDescent="0.3">
      <c r="A27" s="39" t="s">
        <v>18</v>
      </c>
      <c r="B27" s="40"/>
      <c r="G27" s="54"/>
      <c r="H27" s="54"/>
      <c r="I27" s="53" t="s">
        <v>19</v>
      </c>
      <c r="J27" s="53">
        <f>G26</f>
        <v>109000</v>
      </c>
    </row>
    <row r="28" spans="1:10" ht="16.5" thickBot="1" x14ac:dyDescent="0.3">
      <c r="A28" s="39" t="s">
        <v>20</v>
      </c>
      <c r="B28" s="40"/>
      <c r="G28" s="54"/>
      <c r="H28" s="54"/>
      <c r="I28" s="53" t="s">
        <v>15</v>
      </c>
      <c r="J28" s="53">
        <f>H26</f>
        <v>140000</v>
      </c>
    </row>
    <row r="29" spans="1:10" ht="16.5" thickBot="1" x14ac:dyDescent="0.3">
      <c r="G29" s="54"/>
      <c r="H29" s="54"/>
      <c r="I29" s="53" t="s">
        <v>21</v>
      </c>
      <c r="J29" s="53">
        <f>I26</f>
        <v>8000</v>
      </c>
    </row>
    <row r="31" spans="1:10" x14ac:dyDescent="0.25">
      <c r="A31" t="s">
        <v>22</v>
      </c>
    </row>
  </sheetData>
  <mergeCells count="6">
    <mergeCell ref="A26:E26"/>
    <mergeCell ref="A1:J2"/>
    <mergeCell ref="A3:J3"/>
    <mergeCell ref="A4:J4"/>
    <mergeCell ref="A5:J5"/>
    <mergeCell ref="A6:J6"/>
  </mergeCells>
  <pageMargins left="0.25" right="0.25" top="0.75" bottom="0.75" header="0.3" footer="0.3"/>
  <pageSetup scale="8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fdcc52-818d-4aa0-900c-c4e7ddd991d6" xsi:nil="true"/>
    <lcf76f155ced4ddcb4097134ff3c332f xmlns="2a824e36-c254-40bd-840c-dbcaf360f4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9608CFE54CF4286CFF268E350D748" ma:contentTypeVersion="18" ma:contentTypeDescription="Create a new document." ma:contentTypeScope="" ma:versionID="00356fea0fd8eee792124034ab101e95">
  <xsd:schema xmlns:xsd="http://www.w3.org/2001/XMLSchema" xmlns:xs="http://www.w3.org/2001/XMLSchema" xmlns:p="http://schemas.microsoft.com/office/2006/metadata/properties" xmlns:ns2="2a824e36-c254-40bd-840c-dbcaf360f42e" xmlns:ns3="79fdcc52-818d-4aa0-900c-c4e7ddd991d6" targetNamespace="http://schemas.microsoft.com/office/2006/metadata/properties" ma:root="true" ma:fieldsID="73eb7de1f0729c6334cebba41fe0acec" ns2:_="" ns3:_="">
    <xsd:import namespace="2a824e36-c254-40bd-840c-dbcaf360f42e"/>
    <xsd:import namespace="79fdcc52-818d-4aa0-900c-c4e7ddd99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24e36-c254-40bd-840c-dbcaf360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84d3f3-e81d-4636-86ca-9586aa5453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dcc52-818d-4aa0-900c-c4e7ddd99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b54c19-32da-4519-9b5c-6afdd5a700c7}" ma:internalName="TaxCatchAll" ma:showField="CatchAllData" ma:web="79fdcc52-818d-4aa0-900c-c4e7ddd991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671C2-0FE6-4A9B-B631-33A313A19C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5D5A67-B2A5-4FC7-876F-6DA01FF64A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7427CE-08D3-438A-AAFC-4C8F8B7A6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Moyer</dc:creator>
  <cp:keywords/>
  <dc:description/>
  <cp:lastModifiedBy>Melissa Wills</cp:lastModifiedBy>
  <cp:revision/>
  <cp:lastPrinted>2021-05-18T16:43:41Z</cp:lastPrinted>
  <dcterms:created xsi:type="dcterms:W3CDTF">2021-04-28T18:58:03Z</dcterms:created>
  <dcterms:modified xsi:type="dcterms:W3CDTF">2026-06-08T22:06:38Z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0x010100D3A9608CFE54CF4286CFF268E350D748</vt:lpwstr>
  </property>
</Properties>
</file>